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sther.desoomer\Desktop\Juist is Juist - campagne\"/>
    </mc:Choice>
  </mc:AlternateContent>
  <xr:revisionPtr revIDLastSave="0" documentId="8_{69DC0156-7F47-4A41-A6BB-361D6AB9F1F2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K13" i="1"/>
  <c r="J13" i="1"/>
  <c r="I16" i="1"/>
  <c r="J16" i="1"/>
  <c r="K16" i="1"/>
  <c r="I13" i="1"/>
  <c r="I14" i="1"/>
  <c r="J14" i="1"/>
  <c r="K14" i="1"/>
  <c r="I15" i="1"/>
  <c r="J15" i="1"/>
  <c r="K15" i="1"/>
  <c r="I17" i="1"/>
  <c r="J17" i="1"/>
  <c r="K17" i="1"/>
  <c r="I18" i="1"/>
  <c r="J18" i="1"/>
  <c r="K18" i="1"/>
  <c r="I19" i="1"/>
  <c r="J19" i="1"/>
  <c r="K19" i="1"/>
  <c r="I20" i="1"/>
  <c r="J20" i="1"/>
  <c r="K20" i="1"/>
  <c r="K22" i="1"/>
  <c r="K28" i="1"/>
  <c r="K32" i="1"/>
  <c r="J22" i="1"/>
  <c r="J28" i="1"/>
  <c r="J32" i="1"/>
  <c r="I22" i="1"/>
  <c r="I28" i="1"/>
  <c r="K34" i="1"/>
  <c r="K37" i="1"/>
  <c r="K38" i="1"/>
  <c r="J34" i="1"/>
  <c r="J37" i="1"/>
  <c r="J38" i="1"/>
  <c r="I34" i="1"/>
  <c r="I37" i="1"/>
</calcChain>
</file>

<file path=xl/sharedStrings.xml><?xml version="1.0" encoding="utf-8"?>
<sst xmlns="http://schemas.openxmlformats.org/spreadsheetml/2006/main" count="85" uniqueCount="58">
  <si>
    <t>n.</t>
  </si>
  <si>
    <t>SUBTOTAL</t>
  </si>
  <si>
    <t>CAST &amp; CREW</t>
  </si>
  <si>
    <t>BEREKENING UITKOOPSOM VOORSTELLINGEN / CONCERTEN</t>
  </si>
  <si>
    <t>INFO</t>
  </si>
  <si>
    <t>Productie</t>
  </si>
  <si>
    <t>titel</t>
  </si>
  <si>
    <t>Artiest / gezelschap</t>
  </si>
  <si>
    <t>naam</t>
  </si>
  <si>
    <t>Presentatieplek / Festival</t>
  </si>
  <si>
    <t>Stad / Land</t>
  </si>
  <si>
    <t>Data</t>
  </si>
  <si>
    <t>data</t>
  </si>
  <si>
    <t>Dag 1</t>
  </si>
  <si>
    <t>Dag 2</t>
  </si>
  <si>
    <t>Dag 3</t>
  </si>
  <si>
    <t>Dag 4</t>
  </si>
  <si>
    <t>Dag 5</t>
  </si>
  <si>
    <t>Dag 6</t>
  </si>
  <si>
    <t>wat staat er op de planning tijdens dag 1 (bv. reis en aankomt technische medewerkers, unloading @ 4 pm)</t>
  </si>
  <si>
    <t>wat staat er op de planning tijdens dag 2 (bv. reis cast, set up @ 9 am, aankomst cast @ 2 pm, spacing @ 4 pm, 1e voorstelling @ 8 pm)</t>
  </si>
  <si>
    <t>wat staat er op de planning tijdens dag 3 (bv. 2e voorstelling @ 8 pm, afbouw @ 10 pm)</t>
  </si>
  <si>
    <t>#</t>
  </si>
  <si>
    <t>Achternaam</t>
  </si>
  <si>
    <t>Voornaam</t>
  </si>
  <si>
    <t xml:space="preserve">winst voor het gezelschap  </t>
  </si>
  <si>
    <t>Functie</t>
  </si>
  <si>
    <t>bv. Choreograaf</t>
  </si>
  <si>
    <t>bv. Technicus</t>
  </si>
  <si>
    <t>bv. Danser</t>
  </si>
  <si>
    <t>bv. Productieleider</t>
  </si>
  <si>
    <t>bv. Acteur</t>
  </si>
  <si>
    <t>bv. Muzikant</t>
  </si>
  <si>
    <t># werkdagen per persoon - inclusief voorbereiding, reisdagen, set-up, repetitie, … verbonden aan 1 voorstellingsdag</t>
  </si>
  <si>
    <t>notitie / verduidelijking</t>
  </si>
  <si>
    <t>Totaal 1 voorstelling</t>
  </si>
  <si>
    <t>Totaal 2 voorstellingen</t>
  </si>
  <si>
    <t>Totaal 3 voorstellingen</t>
  </si>
  <si>
    <r>
      <t xml:space="preserve">totale dagkost per medewerker - loondienst of zelfstandig </t>
    </r>
    <r>
      <rPr>
        <b/>
        <sz val="14"/>
        <color rgb="FFFF0000"/>
        <rFont val="Helvetica Neue"/>
      </rPr>
      <t>(bepaal hier of de per diem in de fee opgenomen is)</t>
    </r>
    <r>
      <rPr>
        <b/>
        <sz val="14"/>
        <color rgb="FFFF0000"/>
        <rFont val="Helvetica Neue"/>
        <family val="2"/>
      </rPr>
      <t xml:space="preserve"> </t>
    </r>
  </si>
  <si>
    <t>SUBTOTAAL</t>
  </si>
  <si>
    <t xml:space="preserve">ADMINISTRATIE / PRODUCTIEKOST </t>
  </si>
  <si>
    <t>1 voorstelling</t>
  </si>
  <si>
    <t>2 voorstellingen</t>
  </si>
  <si>
    <t>3 voorstellingen</t>
  </si>
  <si>
    <t>kost administratie (zakelijke leiding, boekhouding, verzekeringen,…)</t>
  </si>
  <si>
    <t>productiekost (droogkuis, props, retouches, vervangmateriaal,…)</t>
  </si>
  <si>
    <t xml:space="preserve">COMMISSIE </t>
  </si>
  <si>
    <t>percentage 1 voorstelling</t>
  </si>
  <si>
    <t>percentage 2 voorstellingen</t>
  </si>
  <si>
    <t>percentage 3 voorstellingen</t>
  </si>
  <si>
    <t xml:space="preserve">commissie op de uitkoopsom voor de distributeur / managementbureau / spreidingsbureau / ... </t>
  </si>
  <si>
    <r>
      <t xml:space="preserve">TOTALE UITKOOPSOM exclusief </t>
    </r>
    <r>
      <rPr>
        <b/>
        <sz val="20"/>
        <color rgb="FFFF0000"/>
        <rFont val="Helvetica Neue"/>
      </rPr>
      <t xml:space="preserve">reis, verblijf en transportkosten, (per diems*), auteursrechten en BTW  </t>
    </r>
  </si>
  <si>
    <t xml:space="preserve">KOST PER VOORSTELLING </t>
  </si>
  <si>
    <t xml:space="preserve">* als je de per diem in je 'totale dagkost per medewerker' hebt opgenomen, kan de per diem hier weg  </t>
  </si>
  <si>
    <t>locatie</t>
  </si>
  <si>
    <t xml:space="preserve">wat staat er op de planning tijdens dag 4 (bv. Vertrek en reis technische crew en cast) </t>
  </si>
  <si>
    <t>1 reisdag, 1 voorstellingsdag</t>
  </si>
  <si>
    <t>1 voorbereidingsdag, 1 reisdag en 1 voorstellingsdag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</si>
</sst>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[$€-2]* #,##0.00&quot; &quot;;&quot; &quot;[$€-2]* \(#,##0.00&quot;) &quot;;&quot; &quot;[$€-2]* &quot;-&quot;??"/>
    <numFmt numFmtId="165" formatCode="0.0000%"/>
    <numFmt numFmtId="166" formatCode="_-[$€-2]\ * #,##0.00_-;\-[$€-2]\ * #,##0.00_-;_-[$€-2]\ * &quot;-&quot;??_-;_-@_-"/>
    <numFmt numFmtId="167" formatCode="&quot; &quot;* #,##0.00&quot; &quot;[$€-2]&quot; &quot;;&quot;-&quot;* #,##0.00&quot; &quot;[$€-2]&quot; &quot;;&quot; &quot;* &quot;-&quot;??&quot; &quot;[$€-2]&quot; &quot;"/>
    <numFmt numFmtId="168" formatCode="_-[$€-2]\ * #,##0_-;\-[$€-2]\ * #,##0_-;_-[$€-2]\ * &quot;-&quot;_-;_-@_-"/>
    <numFmt numFmtId="169" formatCode="#,##0.0"/>
  </numFmts>
  <fonts count="2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Helvetica Neue"/>
      <family val="2"/>
    </font>
    <font>
      <sz val="26"/>
      <color theme="1"/>
      <name val="Helvetica Neue"/>
      <family val="2"/>
    </font>
    <font>
      <b/>
      <sz val="14"/>
      <color indexed="8"/>
      <name val="Helvetica Neue"/>
    </font>
    <font>
      <b/>
      <sz val="11"/>
      <color indexed="8"/>
      <name val="Helvetica Neue"/>
    </font>
    <font>
      <b/>
      <sz val="46"/>
      <color indexed="8"/>
      <name val="Helvetica Neue"/>
    </font>
    <font>
      <b/>
      <sz val="20"/>
      <color indexed="8"/>
      <name val="Helvetica Neue"/>
      <family val="2"/>
    </font>
    <font>
      <sz val="20"/>
      <color indexed="8"/>
      <name val="Helvetica Neue"/>
      <family val="2"/>
    </font>
    <font>
      <sz val="14"/>
      <color indexed="8"/>
      <name val="Helvetica Neue"/>
      <family val="2"/>
    </font>
    <font>
      <b/>
      <sz val="20"/>
      <color theme="1"/>
      <name val="Helvetica Neue"/>
      <family val="2"/>
    </font>
    <font>
      <sz val="11"/>
      <color theme="1"/>
      <name val="Helvetica Neue"/>
      <family val="2"/>
    </font>
    <font>
      <b/>
      <sz val="14"/>
      <color theme="1"/>
      <name val="Helvetica Neue"/>
      <family val="2"/>
    </font>
    <font>
      <sz val="14"/>
      <color indexed="8"/>
      <name val="Arial"/>
      <family val="2"/>
    </font>
    <font>
      <sz val="14"/>
      <color rgb="FF000000"/>
      <name val="Helvetica Neue"/>
      <family val="2"/>
    </font>
    <font>
      <sz val="14"/>
      <color rgb="FF000000"/>
      <name val="Arial"/>
      <family val="2"/>
    </font>
    <font>
      <b/>
      <sz val="14"/>
      <color rgb="FFFF0000"/>
      <name val="Helvetica Neue"/>
      <family val="2"/>
    </font>
    <font>
      <b/>
      <sz val="18"/>
      <color indexed="8"/>
      <name val="Helvetica Neue"/>
    </font>
    <font>
      <b/>
      <sz val="18"/>
      <color theme="1"/>
      <name val="Arial"/>
      <family val="2"/>
    </font>
    <font>
      <b/>
      <sz val="14"/>
      <color rgb="FF3366FF"/>
      <name val="Helvetica Neue"/>
    </font>
    <font>
      <sz val="14"/>
      <color rgb="FF3366FF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3366FF"/>
      <name val="Arial"/>
    </font>
    <font>
      <b/>
      <sz val="20"/>
      <color rgb="FFFF0000"/>
      <name val="Helvetica Neue"/>
    </font>
    <font>
      <sz val="16"/>
      <color theme="1"/>
      <name val="Calibri"/>
      <scheme val="minor"/>
    </font>
    <font>
      <sz val="14"/>
      <color rgb="FFFF0000"/>
      <name val="Helvetica Neue"/>
    </font>
    <font>
      <b/>
      <sz val="14"/>
      <color rgb="FFFF0000"/>
      <name val="Helvetica Neue"/>
    </font>
    <font>
      <sz val="14"/>
      <color rgb="FF33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double">
        <color indexed="8"/>
      </bottom>
      <diagonal/>
    </border>
    <border>
      <left style="medium">
        <color auto="1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4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top"/>
    </xf>
    <xf numFmtId="0" fontId="0" fillId="3" borderId="9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164" fontId="0" fillId="3" borderId="5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top"/>
    </xf>
    <xf numFmtId="49" fontId="12" fillId="2" borderId="18" xfId="0" applyNumberFormat="1" applyFont="1" applyFill="1" applyBorder="1" applyAlignment="1">
      <alignment horizontal="center" vertical="center" wrapText="1"/>
    </xf>
    <xf numFmtId="49" fontId="12" fillId="2" borderId="26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center" vertical="center" wrapText="1"/>
    </xf>
    <xf numFmtId="164" fontId="13" fillId="3" borderId="26" xfId="0" applyNumberFormat="1" applyFont="1" applyFill="1" applyBorder="1" applyAlignment="1">
      <alignment horizontal="left" vertical="center"/>
    </xf>
    <xf numFmtId="164" fontId="13" fillId="3" borderId="26" xfId="0" applyNumberFormat="1" applyFont="1" applyFill="1" applyBorder="1" applyAlignment="1">
      <alignment vertical="center"/>
    </xf>
    <xf numFmtId="164" fontId="13" fillId="3" borderId="19" xfId="0" applyNumberFormat="1" applyFont="1" applyFill="1" applyBorder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49" fontId="14" fillId="5" borderId="28" xfId="0" applyNumberFormat="1" applyFont="1" applyFill="1" applyBorder="1" applyAlignment="1">
      <alignment horizontal="center" vertical="center" wrapText="1"/>
    </xf>
    <xf numFmtId="49" fontId="15" fillId="5" borderId="28" xfId="0" applyNumberFormat="1" applyFont="1" applyFill="1" applyBorder="1" applyAlignment="1">
      <alignment horizontal="center" vertical="center" wrapText="1"/>
    </xf>
    <xf numFmtId="164" fontId="15" fillId="5" borderId="28" xfId="0" applyNumberFormat="1" applyFont="1" applyFill="1" applyBorder="1" applyAlignment="1">
      <alignment horizontal="left" vertical="center"/>
    </xf>
    <xf numFmtId="164" fontId="4" fillId="3" borderId="30" xfId="0" applyNumberFormat="1" applyFont="1" applyFill="1" applyBorder="1" applyAlignment="1">
      <alignment horizontal="right" vertical="center"/>
    </xf>
    <xf numFmtId="164" fontId="4" fillId="3" borderId="31" xfId="0" applyNumberFormat="1" applyFont="1" applyFill="1" applyBorder="1" applyAlignment="1">
      <alignment horizontal="right" vertical="center"/>
    </xf>
    <xf numFmtId="49" fontId="4" fillId="4" borderId="32" xfId="0" applyNumberFormat="1" applyFont="1" applyFill="1" applyBorder="1" applyAlignment="1">
      <alignment horizontal="right" vertical="center"/>
    </xf>
    <xf numFmtId="164" fontId="4" fillId="4" borderId="32" xfId="0" applyNumberFormat="1" applyFont="1" applyFill="1" applyBorder="1" applyAlignment="1">
      <alignment horizontal="right" vertical="center"/>
    </xf>
    <xf numFmtId="164" fontId="9" fillId="3" borderId="28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164" fontId="4" fillId="2" borderId="47" xfId="0" applyNumberFormat="1" applyFont="1" applyFill="1" applyBorder="1" applyAlignment="1">
      <alignment horizontal="right" vertical="center"/>
    </xf>
    <xf numFmtId="164" fontId="4" fillId="2" borderId="48" xfId="0" applyNumberFormat="1" applyFont="1" applyFill="1" applyBorder="1" applyAlignment="1">
      <alignment horizontal="right" vertical="center"/>
    </xf>
    <xf numFmtId="49" fontId="4" fillId="4" borderId="5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12" fillId="2" borderId="50" xfId="0" applyFont="1" applyFill="1" applyBorder="1" applyAlignment="1">
      <alignment horizontal="center" vertical="center"/>
    </xf>
    <xf numFmtId="49" fontId="12" fillId="2" borderId="51" xfId="0" applyNumberFormat="1" applyFont="1" applyFill="1" applyBorder="1" applyAlignment="1">
      <alignment vertical="center" wrapText="1"/>
    </xf>
    <xf numFmtId="165" fontId="9" fillId="3" borderId="51" xfId="0" applyNumberFormat="1" applyFont="1" applyFill="1" applyBorder="1" applyAlignment="1">
      <alignment horizontal="center" vertical="center"/>
    </xf>
    <xf numFmtId="9" fontId="9" fillId="3" borderId="50" xfId="0" applyNumberFormat="1" applyFont="1" applyFill="1" applyBorder="1" applyAlignment="1">
      <alignment horizontal="center" vertical="center"/>
    </xf>
    <xf numFmtId="9" fontId="9" fillId="3" borderId="28" xfId="0" applyNumberFormat="1" applyFont="1" applyFill="1" applyBorder="1" applyAlignment="1">
      <alignment horizontal="center" vertical="center"/>
    </xf>
    <xf numFmtId="9" fontId="9" fillId="3" borderId="52" xfId="0" applyNumberFormat="1" applyFont="1" applyFill="1" applyBorder="1" applyAlignment="1">
      <alignment horizontal="center" vertical="center"/>
    </xf>
    <xf numFmtId="9" fontId="9" fillId="3" borderId="53" xfId="0" applyNumberFormat="1" applyFont="1" applyFill="1" applyBorder="1" applyAlignment="1">
      <alignment horizontal="center" vertical="center"/>
    </xf>
    <xf numFmtId="167" fontId="4" fillId="2" borderId="30" xfId="0" applyNumberFormat="1" applyFont="1" applyFill="1" applyBorder="1" applyAlignment="1">
      <alignment horizontal="right" vertical="center"/>
    </xf>
    <xf numFmtId="164" fontId="4" fillId="2" borderId="30" xfId="0" applyNumberFormat="1" applyFont="1" applyFill="1" applyBorder="1" applyAlignment="1">
      <alignment horizontal="right" vertical="center"/>
    </xf>
    <xf numFmtId="164" fontId="4" fillId="2" borderId="31" xfId="0" applyNumberFormat="1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right" vertical="center"/>
    </xf>
    <xf numFmtId="49" fontId="19" fillId="3" borderId="14" xfId="0" applyNumberFormat="1" applyFont="1" applyFill="1" applyBorder="1" applyAlignment="1">
      <alignment horizontal="center" vertical="center" wrapText="1"/>
    </xf>
    <xf numFmtId="49" fontId="19" fillId="3" borderId="19" xfId="0" applyNumberFormat="1" applyFont="1" applyFill="1" applyBorder="1" applyAlignment="1">
      <alignment horizontal="center" vertical="center"/>
    </xf>
    <xf numFmtId="17" fontId="19" fillId="3" borderId="21" xfId="0" applyNumberFormat="1" applyFont="1" applyFill="1" applyBorder="1" applyAlignment="1">
      <alignment horizontal="center" vertical="center" wrapText="1"/>
    </xf>
    <xf numFmtId="168" fontId="17" fillId="3" borderId="54" xfId="0" applyNumberFormat="1" applyFont="1" applyFill="1" applyBorder="1" applyAlignment="1">
      <alignment horizontal="right" vertical="center"/>
    </xf>
    <xf numFmtId="168" fontId="18" fillId="3" borderId="54" xfId="0" applyNumberFormat="1" applyFont="1" applyFill="1" applyBorder="1" applyAlignment="1">
      <alignment horizontal="right" vertical="center"/>
    </xf>
    <xf numFmtId="49" fontId="23" fillId="3" borderId="26" xfId="0" applyNumberFormat="1" applyFont="1" applyFill="1" applyBorder="1" applyAlignment="1">
      <alignment horizontal="center" vertical="center" wrapText="1"/>
    </xf>
    <xf numFmtId="164" fontId="23" fillId="3" borderId="26" xfId="0" applyNumberFormat="1" applyFont="1" applyFill="1" applyBorder="1" applyAlignment="1">
      <alignment horizontal="left" vertical="center"/>
    </xf>
    <xf numFmtId="169" fontId="23" fillId="3" borderId="26" xfId="0" applyNumberFormat="1" applyFont="1" applyFill="1" applyBorder="1" applyAlignment="1">
      <alignment horizontal="center" vertical="center"/>
    </xf>
    <xf numFmtId="169" fontId="13" fillId="3" borderId="26" xfId="0" applyNumberFormat="1" applyFont="1" applyFill="1" applyBorder="1" applyAlignment="1">
      <alignment horizontal="left" vertical="center"/>
    </xf>
    <xf numFmtId="168" fontId="23" fillId="5" borderId="28" xfId="0" applyNumberFormat="1" applyFont="1" applyFill="1" applyBorder="1" applyAlignment="1">
      <alignment horizontal="left" vertical="center"/>
    </xf>
    <xf numFmtId="164" fontId="20" fillId="3" borderId="28" xfId="0" applyNumberFormat="1" applyFont="1" applyFill="1" applyBorder="1" applyAlignment="1">
      <alignment vertical="center"/>
    </xf>
    <xf numFmtId="164" fontId="20" fillId="3" borderId="42" xfId="0" applyNumberFormat="1" applyFont="1" applyFill="1" applyBorder="1" applyAlignment="1">
      <alignment vertical="center"/>
    </xf>
    <xf numFmtId="166" fontId="20" fillId="3" borderId="26" xfId="0" applyNumberFormat="1" applyFont="1" applyFill="1" applyBorder="1" applyAlignment="1">
      <alignment vertical="center"/>
    </xf>
    <xf numFmtId="164" fontId="13" fillId="3" borderId="26" xfId="0" applyNumberFormat="1" applyFont="1" applyFill="1" applyBorder="1" applyAlignment="1">
      <alignment horizontal="left" vertical="center" wrapText="1"/>
    </xf>
    <xf numFmtId="164" fontId="15" fillId="5" borderId="28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/>
    </xf>
    <xf numFmtId="0" fontId="25" fillId="0" borderId="0" xfId="0" applyNumberFormat="1" applyFont="1" applyBorder="1" applyAlignment="1">
      <alignment vertical="top"/>
    </xf>
    <xf numFmtId="0" fontId="0" fillId="4" borderId="0" xfId="0" applyNumberFormat="1" applyFont="1" applyFill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NumberFormat="1" applyFont="1" applyFill="1" applyBorder="1" applyAlignment="1">
      <alignment vertical="top"/>
    </xf>
    <xf numFmtId="49" fontId="9" fillId="4" borderId="0" xfId="0" applyNumberFormat="1" applyFont="1" applyFill="1" applyBorder="1" applyAlignment="1">
      <alignment vertical="center"/>
    </xf>
    <xf numFmtId="49" fontId="26" fillId="4" borderId="0" xfId="0" applyNumberFormat="1" applyFont="1" applyFill="1" applyBorder="1" applyAlignment="1">
      <alignment vertical="center"/>
    </xf>
    <xf numFmtId="164" fontId="28" fillId="3" borderId="26" xfId="0" applyNumberFormat="1" applyFont="1" applyFill="1" applyBorder="1" applyAlignment="1">
      <alignment horizontal="left" vertical="center" wrapText="1"/>
    </xf>
    <xf numFmtId="9" fontId="20" fillId="3" borderId="26" xfId="1" applyNumberFormat="1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49" fontId="7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top"/>
    </xf>
    <xf numFmtId="49" fontId="20" fillId="3" borderId="11" xfId="0" applyNumberFormat="1" applyFont="1" applyFill="1" applyBorder="1" applyAlignment="1">
      <alignment horizontal="left" vertical="center" indent="1"/>
    </xf>
    <xf numFmtId="0" fontId="20" fillId="3" borderId="11" xfId="0" applyFont="1" applyFill="1" applyBorder="1" applyAlignment="1">
      <alignment horizontal="left" vertical="top" indent="1"/>
    </xf>
    <xf numFmtId="0" fontId="20" fillId="3" borderId="12" xfId="0" applyFont="1" applyFill="1" applyBorder="1" applyAlignment="1">
      <alignment horizontal="left" vertical="top" indent="1"/>
    </xf>
    <xf numFmtId="49" fontId="20" fillId="3" borderId="16" xfId="0" applyNumberFormat="1" applyFont="1" applyFill="1" applyBorder="1" applyAlignment="1">
      <alignment horizontal="left" vertical="center" indent="1"/>
    </xf>
    <xf numFmtId="0" fontId="20" fillId="3" borderId="16" xfId="0" applyFont="1" applyFill="1" applyBorder="1" applyAlignment="1">
      <alignment horizontal="left" vertical="top" indent="1"/>
    </xf>
    <xf numFmtId="0" fontId="20" fillId="3" borderId="17" xfId="0" applyFont="1" applyFill="1" applyBorder="1" applyAlignment="1">
      <alignment horizontal="left" vertical="top" indent="1"/>
    </xf>
    <xf numFmtId="0" fontId="9" fillId="3" borderId="16" xfId="0" applyFont="1" applyFill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top" indent="1"/>
    </xf>
    <xf numFmtId="0" fontId="9" fillId="3" borderId="17" xfId="0" applyFont="1" applyFill="1" applyBorder="1" applyAlignment="1">
      <alignment horizontal="left" vertical="top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left" vertical="top" indent="1"/>
    </xf>
    <xf numFmtId="0" fontId="9" fillId="3" borderId="24" xfId="0" applyFont="1" applyFill="1" applyBorder="1" applyAlignment="1">
      <alignment horizontal="left" vertical="top" indent="1"/>
    </xf>
    <xf numFmtId="49" fontId="10" fillId="2" borderId="13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49" fontId="4" fillId="2" borderId="29" xfId="0" applyNumberFormat="1" applyFont="1" applyFill="1" applyBorder="1" applyAlignment="1">
      <alignment horizontal="right" vertical="center"/>
    </xf>
    <xf numFmtId="49" fontId="4" fillId="2" borderId="30" xfId="0" applyNumberFormat="1" applyFont="1" applyFill="1" applyBorder="1" applyAlignment="1">
      <alignment horizontal="right" vertical="center"/>
    </xf>
    <xf numFmtId="49" fontId="10" fillId="2" borderId="33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top" wrapText="1"/>
    </xf>
    <xf numFmtId="0" fontId="10" fillId="2" borderId="54" xfId="0" applyFont="1" applyFill="1" applyBorder="1" applyAlignment="1">
      <alignment horizontal="right" vertical="center"/>
    </xf>
    <xf numFmtId="49" fontId="9" fillId="3" borderId="39" xfId="0" applyNumberFormat="1" applyFont="1" applyFill="1" applyBorder="1" applyAlignment="1">
      <alignment horizontal="left" vertical="center" wrapText="1"/>
    </xf>
    <xf numFmtId="49" fontId="9" fillId="3" borderId="40" xfId="0" applyNumberFormat="1" applyFont="1" applyFill="1" applyBorder="1" applyAlignment="1">
      <alignment horizontal="left" vertical="center" wrapText="1"/>
    </xf>
    <xf numFmtId="49" fontId="9" fillId="3" borderId="41" xfId="0" applyNumberFormat="1" applyFont="1" applyFill="1" applyBorder="1" applyAlignment="1">
      <alignment horizontal="left" vertical="center" wrapText="1"/>
    </xf>
    <xf numFmtId="49" fontId="9" fillId="3" borderId="43" xfId="0" applyNumberFormat="1" applyFont="1" applyFill="1" applyBorder="1" applyAlignment="1">
      <alignment horizontal="left" vertical="center" wrapText="1"/>
    </xf>
    <xf numFmtId="49" fontId="9" fillId="3" borderId="44" xfId="0" applyNumberFormat="1" applyFont="1" applyFill="1" applyBorder="1" applyAlignment="1">
      <alignment horizontal="left" vertical="center" wrapText="1"/>
    </xf>
    <xf numFmtId="49" fontId="9" fillId="3" borderId="45" xfId="0" applyNumberFormat="1" applyFont="1" applyFill="1" applyBorder="1" applyAlignment="1">
      <alignment horizontal="left" vertical="center" wrapText="1"/>
    </xf>
    <xf numFmtId="49" fontId="4" fillId="2" borderId="46" xfId="0" applyNumberFormat="1" applyFont="1" applyFill="1" applyBorder="1" applyAlignment="1">
      <alignment horizontal="right" vertical="center"/>
    </xf>
    <xf numFmtId="49" fontId="4" fillId="2" borderId="47" xfId="0" applyNumberFormat="1" applyFont="1" applyFill="1" applyBorder="1" applyAlignment="1">
      <alignment horizontal="right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vertical="center" wrapText="1"/>
    </xf>
    <xf numFmtId="49" fontId="9" fillId="3" borderId="26" xfId="0" applyNumberFormat="1" applyFont="1" applyFill="1" applyBorder="1" applyAlignment="1">
      <alignment vertical="center" wrapText="1"/>
    </xf>
    <xf numFmtId="49" fontId="9" fillId="3" borderId="27" xfId="0" applyNumberFormat="1" applyFont="1" applyFill="1" applyBorder="1" applyAlignment="1">
      <alignment vertical="center" wrapText="1"/>
    </xf>
    <xf numFmtId="49" fontId="9" fillId="3" borderId="28" xfId="0" applyNumberFormat="1" applyFont="1" applyFill="1" applyBorder="1" applyAlignment="1">
      <alignment vertical="center" wrapText="1"/>
    </xf>
  </cellXfs>
  <cellStyles count="18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Procent" xfId="1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"/>
  <sheetViews>
    <sheetView tabSelected="1" zoomScale="60" zoomScaleNormal="60" zoomScalePageLayoutView="75" workbookViewId="0">
      <selection activeCell="K39" sqref="K39"/>
    </sheetView>
  </sheetViews>
  <sheetFormatPr defaultColWidth="12" defaultRowHeight="19.95" customHeight="1"/>
  <cols>
    <col min="1" max="1" width="4.5" style="1" customWidth="1"/>
    <col min="2" max="2" width="29.5" style="2" customWidth="1"/>
    <col min="3" max="3" width="37.19921875" style="2" customWidth="1"/>
    <col min="4" max="5" width="24.296875" style="2" customWidth="1"/>
    <col min="6" max="6" width="32.59765625" style="2" customWidth="1"/>
    <col min="7" max="7" width="50.296875" style="2" customWidth="1"/>
    <col min="8" max="8" width="33.69921875" style="2" customWidth="1"/>
    <col min="9" max="9" width="19.796875" style="2" customWidth="1"/>
    <col min="10" max="10" width="19.5" style="2" customWidth="1"/>
    <col min="11" max="11" width="18.19921875" style="2" customWidth="1"/>
    <col min="12" max="12" width="4.5" style="2" customWidth="1"/>
    <col min="13" max="256" width="12" style="2" customWidth="1"/>
    <col min="257" max="16384" width="12" style="1"/>
  </cols>
  <sheetData>
    <row r="1" spans="1:256" s="4" customFormat="1" ht="1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" customFormat="1" ht="45" customHeight="1" thickBot="1">
      <c r="A2" s="1"/>
      <c r="B2" s="86" t="s">
        <v>3</v>
      </c>
      <c r="C2" s="87"/>
      <c r="D2" s="87"/>
      <c r="E2" s="87"/>
      <c r="F2" s="87"/>
      <c r="G2" s="87"/>
      <c r="H2" s="87"/>
      <c r="I2" s="87"/>
      <c r="J2" s="87"/>
      <c r="K2" s="88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" customHeight="1" thickBot="1">
      <c r="A3" s="7"/>
      <c r="B3" s="8"/>
      <c r="C3" s="9"/>
      <c r="D3" s="10"/>
      <c r="E3" s="10"/>
      <c r="F3" s="11"/>
      <c r="G3" s="11"/>
      <c r="H3" s="12"/>
      <c r="I3" s="12"/>
      <c r="J3" s="12"/>
      <c r="K3" s="12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13"/>
    </row>
    <row r="4" spans="1:256" ht="45" customHeight="1" thickBot="1">
      <c r="B4" s="89" t="s">
        <v>4</v>
      </c>
      <c r="C4" s="90"/>
      <c r="D4" s="14"/>
      <c r="E4" s="15" t="s">
        <v>13</v>
      </c>
      <c r="F4" s="91" t="s">
        <v>19</v>
      </c>
      <c r="G4" s="91"/>
      <c r="H4" s="92"/>
      <c r="I4" s="92"/>
      <c r="J4" s="92"/>
      <c r="K4" s="9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13"/>
    </row>
    <row r="5" spans="1:256" ht="45" customHeight="1">
      <c r="B5" s="16" t="s">
        <v>5</v>
      </c>
      <c r="C5" s="59" t="s">
        <v>6</v>
      </c>
      <c r="D5" s="14"/>
      <c r="E5" s="17" t="s">
        <v>14</v>
      </c>
      <c r="F5" s="94" t="s">
        <v>20</v>
      </c>
      <c r="G5" s="94"/>
      <c r="H5" s="95"/>
      <c r="I5" s="95"/>
      <c r="J5" s="95"/>
      <c r="K5" s="9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13"/>
    </row>
    <row r="6" spans="1:256" ht="45" customHeight="1">
      <c r="B6" s="18" t="s">
        <v>7</v>
      </c>
      <c r="C6" s="60" t="s">
        <v>8</v>
      </c>
      <c r="D6" s="14"/>
      <c r="E6" s="17" t="s">
        <v>15</v>
      </c>
      <c r="F6" s="94" t="s">
        <v>21</v>
      </c>
      <c r="G6" s="94"/>
      <c r="H6" s="95"/>
      <c r="I6" s="95"/>
      <c r="J6" s="95"/>
      <c r="K6" s="9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13"/>
    </row>
    <row r="7" spans="1:256" ht="45" customHeight="1">
      <c r="B7" s="18" t="s">
        <v>9</v>
      </c>
      <c r="C7" s="60" t="s">
        <v>8</v>
      </c>
      <c r="D7" s="14"/>
      <c r="E7" s="17" t="s">
        <v>16</v>
      </c>
      <c r="F7" s="94" t="s">
        <v>55</v>
      </c>
      <c r="G7" s="94"/>
      <c r="H7" s="95"/>
      <c r="I7" s="95"/>
      <c r="J7" s="95"/>
      <c r="K7" s="9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13"/>
    </row>
    <row r="8" spans="1:256" ht="45" customHeight="1">
      <c r="B8" s="18" t="s">
        <v>10</v>
      </c>
      <c r="C8" s="60" t="s">
        <v>54</v>
      </c>
      <c r="D8" s="14"/>
      <c r="E8" s="17" t="s">
        <v>17</v>
      </c>
      <c r="F8" s="97"/>
      <c r="G8" s="97"/>
      <c r="H8" s="98"/>
      <c r="I8" s="98"/>
      <c r="J8" s="98"/>
      <c r="K8" s="9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13"/>
    </row>
    <row r="9" spans="1:256" ht="45" customHeight="1" thickBot="1">
      <c r="B9" s="19" t="s">
        <v>11</v>
      </c>
      <c r="C9" s="61" t="s">
        <v>12</v>
      </c>
      <c r="D9" s="14"/>
      <c r="E9" s="20" t="s">
        <v>18</v>
      </c>
      <c r="F9" s="100"/>
      <c r="G9" s="100"/>
      <c r="H9" s="101"/>
      <c r="I9" s="101"/>
      <c r="J9" s="101"/>
      <c r="K9" s="10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13"/>
    </row>
    <row r="10" spans="1:256" ht="15" customHeight="1" thickBot="1">
      <c r="A10" s="4"/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13"/>
    </row>
    <row r="11" spans="1:256" ht="45" customHeight="1">
      <c r="B11" s="103" t="s">
        <v>2</v>
      </c>
      <c r="C11" s="104"/>
      <c r="D11" s="104"/>
      <c r="E11" s="104"/>
      <c r="F11" s="104"/>
      <c r="G11" s="104"/>
      <c r="H11" s="104"/>
      <c r="I11" s="104"/>
      <c r="J11" s="104"/>
      <c r="K11" s="105"/>
      <c r="L11" s="2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13"/>
    </row>
    <row r="12" spans="1:256" ht="91.8" customHeight="1">
      <c r="B12" s="24" t="s">
        <v>22</v>
      </c>
      <c r="C12" s="25" t="s">
        <v>23</v>
      </c>
      <c r="D12" s="25" t="s">
        <v>24</v>
      </c>
      <c r="E12" s="25" t="s">
        <v>26</v>
      </c>
      <c r="F12" s="25" t="s">
        <v>38</v>
      </c>
      <c r="G12" s="25" t="s">
        <v>33</v>
      </c>
      <c r="H12" s="25" t="s">
        <v>34</v>
      </c>
      <c r="I12" s="25" t="s">
        <v>35</v>
      </c>
      <c r="J12" s="25" t="s">
        <v>36</v>
      </c>
      <c r="K12" s="26" t="s">
        <v>37</v>
      </c>
      <c r="L12" s="2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13"/>
    </row>
    <row r="13" spans="1:256" ht="45" customHeight="1">
      <c r="B13" s="27">
        <v>1</v>
      </c>
      <c r="C13" s="28" t="s">
        <v>0</v>
      </c>
      <c r="D13" s="28" t="s">
        <v>0</v>
      </c>
      <c r="E13" s="64" t="s">
        <v>27</v>
      </c>
      <c r="F13" s="65">
        <v>250</v>
      </c>
      <c r="G13" s="66">
        <v>2</v>
      </c>
      <c r="H13" s="81" t="s">
        <v>56</v>
      </c>
      <c r="I13" s="30">
        <f>F13*G13</f>
        <v>500</v>
      </c>
      <c r="J13" s="31">
        <f>I13+F13</f>
        <v>750</v>
      </c>
      <c r="K13" s="32">
        <f>J13+F13</f>
        <v>1000</v>
      </c>
      <c r="L13" s="2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13"/>
    </row>
    <row r="14" spans="1:256" ht="45" customHeight="1">
      <c r="B14" s="27">
        <v>2</v>
      </c>
      <c r="C14" s="28" t="s">
        <v>0</v>
      </c>
      <c r="D14" s="28" t="s">
        <v>0</v>
      </c>
      <c r="E14" s="64" t="s">
        <v>28</v>
      </c>
      <c r="F14" s="65">
        <v>300</v>
      </c>
      <c r="G14" s="66">
        <v>3</v>
      </c>
      <c r="H14" s="81" t="s">
        <v>57</v>
      </c>
      <c r="I14" s="30">
        <f t="shared" ref="I14:I20" si="0">F14*G14</f>
        <v>900</v>
      </c>
      <c r="J14" s="31">
        <f t="shared" ref="J14:J20" si="1">I14+F14</f>
        <v>1200</v>
      </c>
      <c r="K14" s="32">
        <f t="shared" ref="K14:K20" si="2">J14+F14</f>
        <v>1500</v>
      </c>
      <c r="L14" s="2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13"/>
    </row>
    <row r="15" spans="1:256" ht="45" customHeight="1">
      <c r="B15" s="27">
        <v>3</v>
      </c>
      <c r="C15" s="28" t="s">
        <v>0</v>
      </c>
      <c r="D15" s="28" t="s">
        <v>0</v>
      </c>
      <c r="E15" s="64" t="s">
        <v>29</v>
      </c>
      <c r="F15" s="65">
        <v>250</v>
      </c>
      <c r="G15" s="66">
        <v>2</v>
      </c>
      <c r="H15" s="81" t="s">
        <v>56</v>
      </c>
      <c r="I15" s="30">
        <f t="shared" si="0"/>
        <v>500</v>
      </c>
      <c r="J15" s="31">
        <f t="shared" si="1"/>
        <v>750</v>
      </c>
      <c r="K15" s="32">
        <f t="shared" si="2"/>
        <v>1000</v>
      </c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13"/>
    </row>
    <row r="16" spans="1:256" ht="45" customHeight="1">
      <c r="B16" s="27">
        <v>4</v>
      </c>
      <c r="C16" s="28" t="s">
        <v>0</v>
      </c>
      <c r="D16" s="28" t="s">
        <v>0</v>
      </c>
      <c r="E16" s="64" t="s">
        <v>30</v>
      </c>
      <c r="F16" s="65">
        <v>250</v>
      </c>
      <c r="G16" s="66">
        <v>3</v>
      </c>
      <c r="H16" s="81" t="s">
        <v>57</v>
      </c>
      <c r="I16" s="30">
        <f t="shared" si="0"/>
        <v>750</v>
      </c>
      <c r="J16" s="31">
        <f t="shared" si="1"/>
        <v>1000</v>
      </c>
      <c r="K16" s="32">
        <f t="shared" si="2"/>
        <v>1250</v>
      </c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13"/>
    </row>
    <row r="17" spans="2:256" ht="45" customHeight="1">
      <c r="B17" s="27">
        <v>5</v>
      </c>
      <c r="C17" s="28" t="s">
        <v>0</v>
      </c>
      <c r="D17" s="28" t="s">
        <v>0</v>
      </c>
      <c r="E17" s="64" t="s">
        <v>31</v>
      </c>
      <c r="F17" s="30">
        <v>0</v>
      </c>
      <c r="G17" s="67"/>
      <c r="H17" s="72"/>
      <c r="I17" s="30">
        <f t="shared" si="0"/>
        <v>0</v>
      </c>
      <c r="J17" s="31">
        <f t="shared" si="1"/>
        <v>0</v>
      </c>
      <c r="K17" s="32">
        <f t="shared" si="2"/>
        <v>0</v>
      </c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13"/>
    </row>
    <row r="18" spans="2:256" ht="45" customHeight="1">
      <c r="B18" s="27">
        <v>6</v>
      </c>
      <c r="C18" s="28" t="s">
        <v>0</v>
      </c>
      <c r="D18" s="28" t="s">
        <v>0</v>
      </c>
      <c r="E18" s="64" t="s">
        <v>32</v>
      </c>
      <c r="F18" s="30">
        <v>0</v>
      </c>
      <c r="G18" s="67"/>
      <c r="H18" s="72"/>
      <c r="I18" s="30">
        <f t="shared" si="0"/>
        <v>0</v>
      </c>
      <c r="J18" s="31">
        <f t="shared" si="1"/>
        <v>0</v>
      </c>
      <c r="K18" s="32">
        <f t="shared" si="2"/>
        <v>0</v>
      </c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13"/>
    </row>
    <row r="19" spans="2:256" ht="45" customHeight="1">
      <c r="B19" s="27">
        <v>7</v>
      </c>
      <c r="C19" s="28" t="s">
        <v>0</v>
      </c>
      <c r="D19" s="28" t="s">
        <v>0</v>
      </c>
      <c r="E19" s="29" t="s">
        <v>0</v>
      </c>
      <c r="F19" s="30">
        <v>0</v>
      </c>
      <c r="G19" s="67"/>
      <c r="H19" s="72"/>
      <c r="I19" s="30">
        <f t="shared" si="0"/>
        <v>0</v>
      </c>
      <c r="J19" s="31">
        <f t="shared" si="1"/>
        <v>0</v>
      </c>
      <c r="K19" s="32">
        <f t="shared" si="2"/>
        <v>0</v>
      </c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13"/>
    </row>
    <row r="20" spans="2:256" ht="45" customHeight="1">
      <c r="B20" s="27">
        <v>8</v>
      </c>
      <c r="C20" s="28" t="s">
        <v>0</v>
      </c>
      <c r="D20" s="28" t="s">
        <v>0</v>
      </c>
      <c r="E20" s="29" t="s">
        <v>0</v>
      </c>
      <c r="F20" s="30">
        <v>0</v>
      </c>
      <c r="G20" s="67"/>
      <c r="H20" s="72"/>
      <c r="I20" s="30">
        <f t="shared" si="0"/>
        <v>0</v>
      </c>
      <c r="J20" s="31">
        <f t="shared" si="1"/>
        <v>0</v>
      </c>
      <c r="K20" s="32">
        <f t="shared" si="2"/>
        <v>0</v>
      </c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13"/>
    </row>
    <row r="21" spans="2:256" ht="45" customHeight="1" thickBot="1">
      <c r="B21" s="33">
        <v>9</v>
      </c>
      <c r="C21" s="34" t="s">
        <v>25</v>
      </c>
      <c r="D21" s="34"/>
      <c r="E21" s="35"/>
      <c r="F21" s="36"/>
      <c r="G21" s="36"/>
      <c r="H21" s="73"/>
      <c r="I21" s="68">
        <v>100</v>
      </c>
      <c r="J21" s="68">
        <v>200</v>
      </c>
      <c r="K21" s="68">
        <v>300</v>
      </c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13"/>
    </row>
    <row r="22" spans="2:256" ht="45" customHeight="1" thickTop="1" thickBot="1">
      <c r="B22" s="106" t="s">
        <v>39</v>
      </c>
      <c r="C22" s="107"/>
      <c r="D22" s="107"/>
      <c r="E22" s="107"/>
      <c r="F22" s="107"/>
      <c r="G22" s="107"/>
      <c r="H22" s="107"/>
      <c r="I22" s="37">
        <f>SUM(I13:I21)</f>
        <v>2750</v>
      </c>
      <c r="J22" s="37">
        <f>SUM(J13:J21)</f>
        <v>3900</v>
      </c>
      <c r="K22" s="38">
        <f>SUM(K13:K21)</f>
        <v>5050</v>
      </c>
      <c r="L22" s="2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13"/>
    </row>
    <row r="23" spans="2:256" ht="15" customHeight="1" thickBot="1"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13"/>
    </row>
    <row r="24" spans="2:256" ht="45" customHeight="1">
      <c r="B24" s="108" t="s">
        <v>40</v>
      </c>
      <c r="C24" s="109"/>
      <c r="D24" s="109"/>
      <c r="E24" s="109"/>
      <c r="F24" s="109"/>
      <c r="G24" s="109"/>
      <c r="H24" s="109"/>
      <c r="I24" s="109"/>
      <c r="J24" s="109"/>
      <c r="K24" s="11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13"/>
    </row>
    <row r="25" spans="2:256" ht="45" customHeight="1">
      <c r="B25" s="83"/>
      <c r="C25" s="84"/>
      <c r="D25" s="84"/>
      <c r="E25" s="84"/>
      <c r="F25" s="84"/>
      <c r="G25" s="84"/>
      <c r="H25" s="85"/>
      <c r="I25" s="26" t="s">
        <v>41</v>
      </c>
      <c r="J25" s="26" t="s">
        <v>42</v>
      </c>
      <c r="K25" s="26" t="s">
        <v>43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13"/>
    </row>
    <row r="26" spans="2:256" s="43" customFormat="1" ht="45" customHeight="1" thickBot="1">
      <c r="B26" s="115" t="s">
        <v>44</v>
      </c>
      <c r="C26" s="116"/>
      <c r="D26" s="116"/>
      <c r="E26" s="116"/>
      <c r="F26" s="116"/>
      <c r="G26" s="116"/>
      <c r="H26" s="117"/>
      <c r="I26" s="69">
        <v>150</v>
      </c>
      <c r="J26" s="69">
        <v>300</v>
      </c>
      <c r="K26" s="70">
        <v>450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42"/>
    </row>
    <row r="27" spans="2:256" ht="45" customHeight="1" thickTop="1" thickBot="1">
      <c r="B27" s="118" t="s">
        <v>45</v>
      </c>
      <c r="C27" s="119"/>
      <c r="D27" s="119"/>
      <c r="E27" s="119"/>
      <c r="F27" s="119"/>
      <c r="G27" s="119"/>
      <c r="H27" s="120"/>
      <c r="I27" s="69">
        <v>50</v>
      </c>
      <c r="J27" s="69">
        <v>100</v>
      </c>
      <c r="K27" s="70">
        <v>150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13"/>
    </row>
    <row r="28" spans="2:256" ht="45" customHeight="1" thickTop="1" thickBot="1">
      <c r="B28" s="121" t="s">
        <v>39</v>
      </c>
      <c r="C28" s="122"/>
      <c r="D28" s="122"/>
      <c r="E28" s="122"/>
      <c r="F28" s="122"/>
      <c r="G28" s="122"/>
      <c r="H28" s="122"/>
      <c r="I28" s="44">
        <f>SUM(I26:I27)</f>
        <v>200</v>
      </c>
      <c r="J28" s="44">
        <f>SUM(J26:J27)</f>
        <v>400</v>
      </c>
      <c r="K28" s="45">
        <f>SUM(K26:K27)</f>
        <v>600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13"/>
    </row>
    <row r="29" spans="2:256" s="43" customFormat="1" ht="15" customHeight="1" thickBot="1"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42"/>
    </row>
    <row r="30" spans="2:256" ht="45" customHeight="1">
      <c r="B30" s="103" t="s">
        <v>46</v>
      </c>
      <c r="C30" s="123"/>
      <c r="D30" s="123"/>
      <c r="E30" s="123"/>
      <c r="F30" s="123"/>
      <c r="G30" s="123"/>
      <c r="H30" s="123"/>
      <c r="I30" s="123"/>
      <c r="J30" s="123"/>
      <c r="K30" s="124"/>
      <c r="L30" s="23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13"/>
    </row>
    <row r="31" spans="2:256" ht="45" customHeight="1">
      <c r="B31" s="125"/>
      <c r="C31" s="126"/>
      <c r="D31" s="26" t="s">
        <v>47</v>
      </c>
      <c r="E31" s="26" t="s">
        <v>48</v>
      </c>
      <c r="F31" s="26" t="s">
        <v>49</v>
      </c>
      <c r="G31" s="49"/>
      <c r="H31" s="48"/>
      <c r="I31" s="26" t="s">
        <v>41</v>
      </c>
      <c r="J31" s="26" t="s">
        <v>42</v>
      </c>
      <c r="K31" s="26" t="s">
        <v>43</v>
      </c>
      <c r="L31" s="23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13"/>
    </row>
    <row r="32" spans="2:256" ht="45" customHeight="1">
      <c r="B32" s="127" t="s">
        <v>50</v>
      </c>
      <c r="C32" s="128"/>
      <c r="D32" s="82">
        <v>0.1</v>
      </c>
      <c r="E32" s="82">
        <v>0.1</v>
      </c>
      <c r="F32" s="82">
        <v>0.1</v>
      </c>
      <c r="G32" s="50"/>
      <c r="H32" s="51"/>
      <c r="I32" s="71">
        <f>(I22+I28)*D32</f>
        <v>295</v>
      </c>
      <c r="J32" s="71">
        <f>(J22+J28)*E32</f>
        <v>430</v>
      </c>
      <c r="K32" s="71">
        <f>(K22+K28)*F32</f>
        <v>565</v>
      </c>
      <c r="L32" s="2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13"/>
    </row>
    <row r="33" spans="1:256" ht="45" customHeight="1" thickBot="1">
      <c r="B33" s="129"/>
      <c r="C33" s="130"/>
      <c r="D33" s="52"/>
      <c r="E33" s="52"/>
      <c r="F33" s="52"/>
      <c r="G33" s="53"/>
      <c r="H33" s="54"/>
      <c r="I33" s="41"/>
      <c r="J33" s="41"/>
      <c r="K33" s="41"/>
      <c r="L33" s="23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13"/>
    </row>
    <row r="34" spans="1:256" ht="45" customHeight="1" thickTop="1" thickBot="1">
      <c r="B34" s="106" t="s">
        <v>1</v>
      </c>
      <c r="C34" s="107"/>
      <c r="D34" s="107"/>
      <c r="E34" s="107"/>
      <c r="F34" s="107"/>
      <c r="G34" s="107"/>
      <c r="H34" s="107"/>
      <c r="I34" s="55">
        <f>SUM(I32+I33)</f>
        <v>295</v>
      </c>
      <c r="J34" s="56">
        <f>SUM(J32:J33)</f>
        <v>430</v>
      </c>
      <c r="K34" s="57">
        <f>SUM(K32:K33)</f>
        <v>565</v>
      </c>
      <c r="L34" s="23"/>
      <c r="M34" s="113"/>
      <c r="N34" s="113"/>
      <c r="O34" s="113"/>
      <c r="P34" s="113"/>
      <c r="Q34" s="11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13"/>
    </row>
    <row r="35" spans="1:256" s="43" customFormat="1" ht="15" customHeight="1" thickBot="1">
      <c r="A35" s="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7"/>
      <c r="M35" s="113"/>
      <c r="N35" s="113"/>
      <c r="O35" s="113"/>
      <c r="P35" s="113"/>
      <c r="Q35" s="113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42"/>
    </row>
    <row r="36" spans="1:256" ht="45" customHeight="1" thickBot="1">
      <c r="B36" s="114"/>
      <c r="C36" s="114"/>
      <c r="D36" s="114"/>
      <c r="E36" s="114"/>
      <c r="F36" s="114"/>
      <c r="G36" s="114"/>
      <c r="H36" s="114"/>
      <c r="I36" s="26" t="s">
        <v>41</v>
      </c>
      <c r="J36" s="26" t="s">
        <v>42</v>
      </c>
      <c r="K36" s="26" t="s">
        <v>43</v>
      </c>
      <c r="L36" s="6"/>
      <c r="M36" s="113"/>
      <c r="N36" s="113"/>
      <c r="O36" s="113"/>
      <c r="P36" s="113"/>
      <c r="Q36" s="11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13"/>
    </row>
    <row r="37" spans="1:256" ht="45" customHeight="1" thickBot="1">
      <c r="B37" s="111" t="s">
        <v>51</v>
      </c>
      <c r="C37" s="111"/>
      <c r="D37" s="111"/>
      <c r="E37" s="111"/>
      <c r="F37" s="111"/>
      <c r="G37" s="111"/>
      <c r="H37" s="111"/>
      <c r="I37" s="62">
        <f>SUM(I34,I28,I22)</f>
        <v>3245</v>
      </c>
      <c r="J37" s="62">
        <f>SUM(J34,J28,J22)</f>
        <v>4730</v>
      </c>
      <c r="K37" s="62">
        <f>SUM(K34,K28,K22)</f>
        <v>6215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13"/>
    </row>
    <row r="38" spans="1:256" ht="45" customHeight="1" thickBot="1">
      <c r="B38" s="112" t="s">
        <v>52</v>
      </c>
      <c r="C38" s="112"/>
      <c r="D38" s="112"/>
      <c r="E38" s="112"/>
      <c r="F38" s="112"/>
      <c r="G38" s="112"/>
      <c r="H38" s="112"/>
      <c r="I38" s="112"/>
      <c r="J38" s="63">
        <f>J37/2</f>
        <v>2365</v>
      </c>
      <c r="K38" s="63">
        <f>K37/3</f>
        <v>2071.6666666666665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13"/>
    </row>
    <row r="39" spans="1:256" ht="15" customHeight="1">
      <c r="A39" s="43"/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1:256" ht="15" customHeight="1">
      <c r="A40" s="43"/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256" s="74" customFormat="1" ht="19.95" customHeight="1">
      <c r="A41" s="77"/>
      <c r="B41" s="80" t="s">
        <v>53</v>
      </c>
      <c r="C41" s="79"/>
      <c r="D41" s="78"/>
      <c r="E41" s="78"/>
      <c r="F41" s="78"/>
      <c r="G41" s="78"/>
      <c r="H41" s="78"/>
      <c r="I41" s="78"/>
      <c r="J41" s="78"/>
      <c r="K41" s="78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19.95" customHeight="1">
      <c r="A42" s="43"/>
      <c r="B42" s="76"/>
      <c r="C42" s="76"/>
      <c r="D42" s="76"/>
      <c r="E42" s="76"/>
      <c r="F42" s="76"/>
      <c r="G42" s="76"/>
      <c r="H42" s="76"/>
      <c r="I42" s="76"/>
      <c r="J42" s="76"/>
      <c r="K42" s="76"/>
    </row>
  </sheetData>
  <mergeCells count="24">
    <mergeCell ref="B37:H37"/>
    <mergeCell ref="B38:I38"/>
    <mergeCell ref="M34:Q36"/>
    <mergeCell ref="B36:H36"/>
    <mergeCell ref="B26:H26"/>
    <mergeCell ref="B27:H27"/>
    <mergeCell ref="B28:H28"/>
    <mergeCell ref="B30:K30"/>
    <mergeCell ref="B31:C31"/>
    <mergeCell ref="B32:C32"/>
    <mergeCell ref="B33:C33"/>
    <mergeCell ref="B34:H34"/>
    <mergeCell ref="B25:H25"/>
    <mergeCell ref="B2:K2"/>
    <mergeCell ref="B4:C4"/>
    <mergeCell ref="F4:K4"/>
    <mergeCell ref="F5:K5"/>
    <mergeCell ref="F6:K6"/>
    <mergeCell ref="F7:K7"/>
    <mergeCell ref="F8:K8"/>
    <mergeCell ref="F9:K9"/>
    <mergeCell ref="B11:K11"/>
    <mergeCell ref="B22:H22"/>
    <mergeCell ref="B24:K2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esther.desoomer</cp:lastModifiedBy>
  <dcterms:created xsi:type="dcterms:W3CDTF">2018-08-29T14:32:25Z</dcterms:created>
  <dcterms:modified xsi:type="dcterms:W3CDTF">2020-07-23T13:11:00Z</dcterms:modified>
</cp:coreProperties>
</file>